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C:\Users\Jára\Desktop\"/>
    </mc:Choice>
  </mc:AlternateContent>
  <xr:revisionPtr revIDLastSave="0" documentId="13_ncr:1_{B4326420-3907-4CEF-AA32-76C18829C843}" xr6:coauthVersionLast="36" xr6:coauthVersionMax="36" xr10:uidLastSave="{00000000-0000-0000-0000-000000000000}"/>
  <bookViews>
    <workbookView xWindow="-120" yWindow="-120" windowWidth="29040" windowHeight="15840" tabRatio="500" xr2:uid="{00000000-000D-0000-FFFF-FFFF00000000}"/>
  </bookViews>
  <sheets>
    <sheet name="Nábytek" sheetId="1" r:id="rId1"/>
  </sheets>
  <definedNames>
    <definedName name="_xlnm.Print_Titles" localSheetId="0">Nábytek!$6:$6</definedName>
    <definedName name="_xlnm.Print_Area" localSheetId="0">Nábytek!$B$1:$V$12</definedName>
  </definedNames>
  <calcPr calcId="1790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T9" i="1" l="1"/>
  <c r="U9" i="1"/>
  <c r="Q9" i="1"/>
  <c r="U7" i="1"/>
  <c r="Q8" i="1"/>
  <c r="T8" i="1"/>
  <c r="U8" i="1"/>
  <c r="Q7" i="1"/>
  <c r="R12" i="1" l="1"/>
  <c r="T7" i="1"/>
  <c r="S12" i="1" s="1"/>
</calcChain>
</file>

<file path=xl/sharedStrings.xml><?xml version="1.0" encoding="utf-8"?>
<sst xmlns="http://schemas.openxmlformats.org/spreadsheetml/2006/main" count="65" uniqueCount="53">
  <si>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</si>
  <si>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</si>
  <si>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</si>
  <si>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</si>
  <si>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</si>
  <si>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</si>
  <si>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</si>
  <si>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</si>
  <si>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</si>
  <si>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>Požadavek na předložení certifikátu FSC / PEFC u dřevěného nábytku</t>
  </si>
  <si>
    <t>Požadavek na předložení certifikátu o udělené ekoznačce výrobku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</si>
  <si>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</si>
  <si>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</si>
  <si>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</si>
  <si>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</si>
  <si>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</si>
  <si>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</si>
  <si>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</si>
  <si>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</si>
  <si>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</si>
  <si>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</si>
  <si>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NÁBYTEK</t>
  </si>
  <si>
    <t>ks</t>
  </si>
  <si>
    <t>NE</t>
  </si>
  <si>
    <t>39112000-0 - Židle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</si>
  <si>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</si>
  <si>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</si>
  <si>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</si>
  <si>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</si>
  <si>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</si>
  <si>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</si>
  <si>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</si>
  <si>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</si>
  <si>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>39111100-4 - Otáčivá sedadla</t>
  </si>
  <si>
    <t xml:space="preserve">39113100-8 - Křesla </t>
  </si>
  <si>
    <r>
      <t xml:space="preserve">Termín dodání 
</t>
    </r>
    <r>
      <rPr>
        <sz val="11"/>
        <rFont val="Calibri"/>
        <family val="2"/>
        <charset val="238"/>
      </rPr>
      <t>(uveden v kalend. dnech od dojití výzvy Objednatele k plnění Smlouvy)</t>
    </r>
  </si>
  <si>
    <t xml:space="preserve">Pokud financováno z projektových prostředků, pak ŘEŠITEL uvede: NÁZEV A ČÍSLO DOTAČNÍHO PROJEKTU </t>
  </si>
  <si>
    <t>Ilustrační obrázek</t>
  </si>
  <si>
    <t>Příloha č. 2 Kupní smlouvy - technická specifikace
Nábytek pro ZČU (II.) 030 - 2023</t>
  </si>
  <si>
    <t>Dílenská pracovní židle</t>
  </si>
  <si>
    <t>Ing. Tomáš Řeřicha, Ph.D.,
Tel.: 737 488 958</t>
  </si>
  <si>
    <t>Univerzitní 26, 
Fakulta elektrotechnická - Katedra materiálů a technologií,
místnost EK 415</t>
  </si>
  <si>
    <t>Dílenská pracovní židle:
sedák i opěrák z netoxického měkčeného polyuretanu (PUR),
asynchronní mechanika,
plynulé nastavení výšky plynovým pístem, standardní výška,
univerzální kolečka pro měkké i tvrdé podlahy,
bez područek a bederní opěrky,
nosnost min. 120 kg,
barva černá.
Záruka min. 5 let.</t>
  </si>
  <si>
    <t>Kancelářské křeslo včetně podhlavníku a s područkami</t>
  </si>
  <si>
    <t>Samostatná faktura</t>
  </si>
  <si>
    <t>Ing. Pavel Mičke,
Tel.: 725 925 252</t>
  </si>
  <si>
    <t>Veleslavínova 42, 
301 00 Plzeň,
Fakulta pedagogická - Děkanát,
3.NP - místnost VC 314</t>
  </si>
  <si>
    <t xml:space="preserve">Záruka min. 5 let.
Dodání ve smontovaném stavu do místa určení.
Zaškolení a seznámení s funkcemi židle.
</t>
  </si>
  <si>
    <t>Záruka min. 5 let.
Dodání ve smontovaném stavu do místa určení.
Zaškolení a seznámení s funkcemi židle.</t>
  </si>
  <si>
    <r>
      <t xml:space="preserve">Kancelářské křeslo se synchronním mechanismem s aretací v 5-ti polohách.
Horizontální posuv sedáku.
Boční nastavení tuhosti protiváhy opěradla.
Sedák ergonomicky tvarovaný, čalouněný injektovanou pěnou, po bocích a zezadu prošitý, zpředu ohnutý dolu proti nežádoucímu tlaku v ohybu kolen, ze spodu očalouněný technickou tkaninou.
Opěrák - plastový rám hranatého tvaru zezadu s výztuhou ve tvaru Y čalouněný technickou síťovinou.
Opěrák - výškově stavitelný, ve zvolené poloze zajištěný zámkem.
Podhlavník 3D stavitelný, síťovaný.
Samostatně výškově nastavitelná bederní opěrka.
Výškově stavitelné 3D područky s aretací polyuretanovým měkčeným topem.
Na 5-ti ramenném kříži z leštěného hliníku, průměr min. 700 mm pyramidového tvaru, plynový píst pro výškové nastavení v provedení chrom, kolečka na tvrdý povrch 65 mm. 
Potah: vysoce odolný proti oděru (minimálně 100 000 cyklů),
stálobarevnost skupina 5, stálost při tření za vlhka 5, za sucha 4-5,
gramáž minimálně 300 g/m², 
složení 100% polyester (vrchní vrstva), 95% polyester, 5% bavlna (podklad), potah s vodoodpudivou úpravou.
</t>
    </r>
    <r>
      <rPr>
        <b/>
        <sz val="11"/>
        <color rgb="FF000000"/>
        <rFont val="Calibri"/>
        <family val="2"/>
        <charset val="238"/>
      </rPr>
      <t xml:space="preserve">Barva černá nebo modrá. </t>
    </r>
    <r>
      <rPr>
        <sz val="11"/>
        <color rgb="FF000000"/>
        <rFont val="Calibri"/>
        <family val="2"/>
        <charset val="238"/>
      </rPr>
      <t xml:space="preserve">
Rozměry: šířka sedáku min. 50 cm, hloubka sedáku min. 50 cm, 
výška nastavení sedu v rozsahu min. 45 - 52 cm, 
celková výška židle bez podhlavníku min. 102 - 110 cm.
Nostnost min. 150 kg - doložit certifikátem (od certifikační autority).
Záruka min. 5 let. </t>
    </r>
  </si>
  <si>
    <r>
      <t>Ergonomické kancelářské křeslo s vysokým opěrákem, ověřenou dlouhou životností a velmi dobrým přizpůsobením. 
Robustní konstrukce, otočná, výškově nastavitelná.
Synchronním mechanismus s aretací v 5-ti polohách.
Horizontální posuv sedáku. 
Sedák ergonomicky tvarovaný, čalouněný injektovanou pěnou, po bocích a zezadu prošitý, zpředu ohnutý dolu proti nežádoucímu tlaku v ohybu kolen, zespodu čalouněný technickou tkaninou.
Opěrák - plastový rám hranatého tvaru zezadu s výztuhou ve tvary „Y“, čalouněný technickou síťovinou.
Opěrák - výškově nastavitelný, ve zvolené poloze zajištěný zámkem.
Podhlavník 3D nastavitelný, síťovaný.
Samostatně výškově nastavitelná bederní opěrka.
Výškově stavitelné područky s horní omyvatelnou měkčenou vrstvou.
Na 5-ti ramenném kříži z leštěného hliníku, průměr min. 700 mm pyramidového tvaru, kvalitní plynový píst pro výškové nastavení v provedení chrom, kolečka na tvrdý povrch (vinyl) 65 mm.
Potah: vysoce odolný proti oděru (min. 100 000 cyklů),
stálobarevnost skupina 5, stálost při tření za vlhka 5, za sucha 4-5,
gramáž min. 300 g/m</t>
    </r>
    <r>
      <rPr>
        <vertAlign val="superscript"/>
        <sz val="11"/>
        <color rgb="FF000000"/>
        <rFont val="Calibri"/>
        <family val="2"/>
        <charset val="238"/>
      </rPr>
      <t xml:space="preserve">2,
</t>
    </r>
    <r>
      <rPr>
        <sz val="11"/>
        <color rgb="FF000000"/>
        <rFont val="Calibri"/>
        <family val="2"/>
        <charset val="238"/>
      </rPr>
      <t xml:space="preserve">složení 100 % polyester (vrchní vrstva), 95 % polyester, 5 % bavlna (podklad), potah s vodoodpudivou úpravou,
</t>
    </r>
    <r>
      <rPr>
        <b/>
        <sz val="11"/>
        <color rgb="FF000000"/>
        <rFont val="Calibri"/>
        <family val="2"/>
        <charset val="238"/>
      </rPr>
      <t>výběr min. z 10 barev (finální výběr provede objednatel dle vzorníku dodavatele).</t>
    </r>
    <r>
      <rPr>
        <sz val="11"/>
        <color rgb="FF000000"/>
        <rFont val="Calibri"/>
        <family val="2"/>
        <charset val="238"/>
      </rPr>
      <t xml:space="preserve">
Rozměry: šířka sedáku min. 50 cm, hloubka sedáku min. 50 cm,
výška nastavení sedu v rozsahu min</t>
    </r>
    <r>
      <rPr>
        <sz val="11"/>
        <rFont val="Calibri"/>
        <family val="2"/>
        <charset val="238"/>
      </rPr>
      <t>. 45 - 52 c</t>
    </r>
    <r>
      <rPr>
        <sz val="11"/>
        <color rgb="FF000000"/>
        <rFont val="Calibri"/>
        <family val="2"/>
        <charset val="238"/>
      </rPr>
      <t>m,
celková výška židle bez podhlavníku min. 102 - 110 cm.
Nosnost min. 150 kg (doložit certifikátem od certifikační autority).
Záruka min. 5 let.</t>
    </r>
  </si>
  <si>
    <t>EC 159 PUR</t>
  </si>
  <si>
    <t>Křeslo GLORIA V/NET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</si>
</sst>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3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u/>
      <sz val="11"/>
      <color rgb="FFFF0000"/>
      <name val="Calibri"/>
      <family val="2"/>
      <charset val="238"/>
    </font>
    <font>
      <sz val="8"/>
      <name val="Calibri"/>
      <family val="2"/>
      <charset val="238"/>
    </font>
    <font>
      <vertAlign val="superscript"/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thick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ck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</borders>
  <cellStyleXfs count="2">
    <xf numFmtId="0" fontId="0" fillId="0" borderId="0"/>
    <xf numFmtId="0" fontId="1" fillId="0" borderId="0"/>
  </cellStyleXfs>
  <cellXfs count="87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left" vertical="center" wrapText="1" indent="2"/>
    </xf>
    <xf numFmtId="0" fontId="5" fillId="0" borderId="0" xfId="0" applyFont="1" applyAlignment="1">
      <alignment vertical="center"/>
    </xf>
    <xf numFmtId="0" fontId="0" fillId="3" borderId="1" xfId="0" applyFill="1" applyBorder="1"/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 indent="2"/>
    </xf>
    <xf numFmtId="0" fontId="7" fillId="2" borderId="3" xfId="0" applyFont="1" applyFill="1" applyBorder="1" applyAlignment="1">
      <alignment horizontal="center" vertical="center" textRotation="90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6" xfId="0" applyBorder="1"/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right" vertical="center" indent="2"/>
    </xf>
    <xf numFmtId="0" fontId="7" fillId="4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4" fontId="3" fillId="0" borderId="0" xfId="0" applyNumberFormat="1" applyFont="1" applyAlignment="1">
      <alignment horizontal="right" vertical="center" indent="2"/>
    </xf>
    <xf numFmtId="164" fontId="4" fillId="0" borderId="3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center" wrapText="1"/>
    </xf>
    <xf numFmtId="3" fontId="0" fillId="2" borderId="7" xfId="0" applyNumberForma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3" fontId="8" fillId="5" borderId="8" xfId="0" applyNumberFormat="1" applyFont="1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left" vertical="center" wrapText="1" indent="2"/>
    </xf>
    <xf numFmtId="164" fontId="0" fillId="0" borderId="9" xfId="0" applyNumberFormat="1" applyBorder="1" applyAlignment="1">
      <alignment horizontal="right" vertical="center" indent="2"/>
    </xf>
    <xf numFmtId="165" fontId="0" fillId="0" borderId="9" xfId="0" applyNumberFormat="1" applyBorder="1" applyAlignment="1">
      <alignment horizontal="right" vertical="center" indent="2"/>
    </xf>
    <xf numFmtId="0" fontId="0" fillId="0" borderId="9" xfId="0" applyBorder="1" applyAlignment="1">
      <alignment horizontal="center" vertical="center"/>
    </xf>
    <xf numFmtId="0" fontId="1" fillId="5" borderId="8" xfId="0" applyFont="1" applyFill="1" applyBorder="1" applyAlignment="1">
      <alignment horizontal="left" vertical="top" wrapText="1" indent="2"/>
    </xf>
    <xf numFmtId="164" fontId="8" fillId="5" borderId="9" xfId="0" applyNumberFormat="1" applyFont="1" applyFill="1" applyBorder="1" applyAlignment="1">
      <alignment horizontal="right" vertical="center" indent="2"/>
    </xf>
    <xf numFmtId="3" fontId="0" fillId="2" borderId="10" xfId="0" applyNumberForma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3" fontId="8" fillId="5" borderId="11" xfId="0" applyNumberFormat="1" applyFont="1" applyFill="1" applyBorder="1" applyAlignment="1">
      <alignment horizontal="center" vertical="center" wrapText="1"/>
    </xf>
    <xf numFmtId="0" fontId="0" fillId="5" borderId="11" xfId="0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left" vertical="center" wrapText="1" indent="2"/>
    </xf>
    <xf numFmtId="164" fontId="0" fillId="0" borderId="11" xfId="0" applyNumberFormat="1" applyBorder="1" applyAlignment="1">
      <alignment horizontal="right" vertical="center" indent="2"/>
    </xf>
    <xf numFmtId="164" fontId="0" fillId="5" borderId="11" xfId="0" applyNumberFormat="1" applyFill="1" applyBorder="1" applyAlignment="1">
      <alignment horizontal="right" vertical="center" indent="2"/>
    </xf>
    <xf numFmtId="165" fontId="0" fillId="0" borderId="11" xfId="0" applyNumberFormat="1" applyBorder="1" applyAlignment="1">
      <alignment horizontal="right" vertical="center" indent="2"/>
    </xf>
    <xf numFmtId="0" fontId="0" fillId="0" borderId="11" xfId="0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3" fontId="8" fillId="5" borderId="14" xfId="0" applyNumberFormat="1" applyFont="1" applyFill="1" applyBorder="1" applyAlignment="1">
      <alignment horizontal="center" vertical="center" wrapText="1"/>
    </xf>
    <xf numFmtId="0" fontId="0" fillId="5" borderId="14" xfId="0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left" vertical="center" wrapText="1" indent="2"/>
    </xf>
    <xf numFmtId="0" fontId="5" fillId="5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2"/>
    </xf>
    <xf numFmtId="164" fontId="0" fillId="5" borderId="14" xfId="0" applyNumberFormat="1" applyFill="1" applyBorder="1" applyAlignment="1">
      <alignment horizontal="right" vertical="center" indent="2"/>
    </xf>
    <xf numFmtId="165" fontId="0" fillId="0" borderId="14" xfId="0" applyNumberFormat="1" applyBorder="1" applyAlignment="1">
      <alignment horizontal="right" vertical="center" indent="2"/>
    </xf>
    <xf numFmtId="0" fontId="0" fillId="0" borderId="14" xfId="0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0" fillId="5" borderId="12" xfId="0" applyFill="1" applyBorder="1" applyAlignment="1">
      <alignment horizontal="center" vertical="center" wrapText="1"/>
    </xf>
    <xf numFmtId="0" fontId="1" fillId="3" borderId="8" xfId="0" applyFont="1" applyFill="1" applyBorder="1" applyAlignment="1" applyProtection="1">
      <alignment horizontal="left" vertical="center" wrapText="1" indent="2"/>
      <protection locked="0"/>
    </xf>
    <xf numFmtId="0" fontId="1" fillId="3" borderId="11" xfId="0" applyFont="1" applyFill="1" applyBorder="1" applyAlignment="1" applyProtection="1">
      <alignment horizontal="left" vertical="center" wrapText="1" indent="2"/>
      <protection locked="0"/>
    </xf>
    <xf numFmtId="0" fontId="1" fillId="3" borderId="14" xfId="0" applyFont="1" applyFill="1" applyBorder="1" applyAlignment="1" applyProtection="1">
      <alignment horizontal="left" vertical="center" wrapText="1" indent="2"/>
      <protection locked="0"/>
    </xf>
    <xf numFmtId="164" fontId="1" fillId="3" borderId="9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11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14" xfId="0" applyNumberFormat="1" applyFont="1" applyFill="1" applyBorder="1" applyAlignment="1" applyProtection="1">
      <alignment horizontal="right" vertical="center" wrapText="1" indent="2"/>
      <protection locked="0"/>
    </xf>
    <xf numFmtId="0" fontId="1" fillId="5" borderId="9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/>
    </xf>
    <xf numFmtId="0" fontId="2" fillId="2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0" fillId="5" borderId="9" xfId="0" applyFill="1" applyBorder="1" applyAlignment="1">
      <alignment horizontal="center" vertical="center" wrapText="1"/>
    </xf>
    <xf numFmtId="0" fontId="0" fillId="5" borderId="12" xfId="0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/>
        <i val="0"/>
        <color rgb="FFFF0000"/>
      </font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676275</xdr:colOff>
      <xdr:row>6</xdr:row>
      <xdr:rowOff>100012</xdr:rowOff>
    </xdr:from>
    <xdr:to>
      <xdr:col>6</xdr:col>
      <xdr:colOff>2047875</xdr:colOff>
      <xdr:row>6</xdr:row>
      <xdr:rowOff>2179535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3C39B959-F161-48AC-9B76-6B18B2EBF31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2660" t="30096" r="46348" b="13322"/>
        <a:stretch/>
      </xdr:blipFill>
      <xdr:spPr>
        <a:xfrm>
          <a:off x="10791825" y="3367087"/>
          <a:ext cx="1371600" cy="2079523"/>
        </a:xfrm>
        <a:prstGeom prst="rect">
          <a:avLst/>
        </a:prstGeom>
      </xdr:spPr>
    </xdr:pic>
    <xdr:clientData/>
  </xdr:twoCellAnchor>
  <xdr:twoCellAnchor editAs="oneCell">
    <xdr:from>
      <xdr:col>6</xdr:col>
      <xdr:colOff>409575</xdr:colOff>
      <xdr:row>7</xdr:row>
      <xdr:rowOff>933450</xdr:rowOff>
    </xdr:from>
    <xdr:to>
      <xdr:col>6</xdr:col>
      <xdr:colOff>2457450</xdr:colOff>
      <xdr:row>7</xdr:row>
      <xdr:rowOff>3690742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7BCB916F-B40F-4FE3-BD25-B8F0180F76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468225" y="6534150"/>
          <a:ext cx="2047875" cy="2757292"/>
        </a:xfrm>
        <a:prstGeom prst="rect">
          <a:avLst/>
        </a:prstGeom>
      </xdr:spPr>
    </xdr:pic>
    <xdr:clientData/>
  </xdr:twoCellAnchor>
  <xdr:twoCellAnchor editAs="oneCell">
    <xdr:from>
      <xdr:col>6</xdr:col>
      <xdr:colOff>328084</xdr:colOff>
      <xdr:row>8</xdr:row>
      <xdr:rowOff>1111250</xdr:rowOff>
    </xdr:from>
    <xdr:to>
      <xdr:col>6</xdr:col>
      <xdr:colOff>2375959</xdr:colOff>
      <xdr:row>8</xdr:row>
      <xdr:rowOff>3868542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BE6FE1C4-0674-46BC-BCF5-D648889E35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382501" y="11832167"/>
          <a:ext cx="2047875" cy="275729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47"/>
  <sheetViews>
    <sheetView tabSelected="1" topLeftCell="I5" zoomScale="90" zoomScaleNormal="90" workbookViewId="0">
      <selection activeCell="H7" sqref="H7"/>
    </sheetView>
  </sheetViews>
  <sheetFormatPr defaultColWidth="8.5703125" defaultRowHeight="15" x14ac:dyDescent="0.25"/>
  <cols>
    <col min="1" max="1" width="1.42578125" customWidth="1"/>
    <col min="2" max="2" width="5.7109375" customWidth="1"/>
    <col min="3" max="3" width="37" style="1" customWidth="1"/>
    <col min="4" max="4" width="9.7109375" style="2" customWidth="1"/>
    <col min="5" max="5" width="9" style="3" customWidth="1"/>
    <col min="6" max="6" width="118" style="1" customWidth="1"/>
    <col min="7" max="7" width="41.42578125" style="1" customWidth="1"/>
    <col min="8" max="8" width="29.28515625" style="4" customWidth="1"/>
    <col min="9" max="9" width="20.5703125" style="4" customWidth="1"/>
    <col min="10" max="10" width="21.28515625" style="4" customWidth="1"/>
    <col min="11" max="11" width="20.5703125" style="4" customWidth="1"/>
    <col min="12" max="12" width="28.42578125" hidden="1" customWidth="1"/>
    <col min="13" max="13" width="36.85546875" customWidth="1"/>
    <col min="14" max="14" width="27.28515625" customWidth="1"/>
    <col min="15" max="15" width="35" style="4" customWidth="1"/>
    <col min="16" max="16" width="26" style="4" bestFit="1" customWidth="1"/>
    <col min="17" max="17" width="17.7109375" style="4" hidden="1" customWidth="1"/>
    <col min="18" max="18" width="22.28515625" customWidth="1"/>
    <col min="19" max="19" width="22.85546875" customWidth="1"/>
    <col min="20" max="20" width="21" customWidth="1"/>
    <col min="21" max="21" width="21.140625" customWidth="1"/>
    <col min="22" max="22" width="11.5703125" hidden="1" customWidth="1"/>
    <col min="23" max="23" width="24.5703125" style="5" customWidth="1"/>
  </cols>
  <sheetData>
    <row r="1" spans="1:23" ht="39" customHeight="1" x14ac:dyDescent="0.25">
      <c r="B1" s="78" t="s">
        <v>38</v>
      </c>
      <c r="C1" s="78"/>
      <c r="D1" s="78"/>
      <c r="E1" s="78"/>
      <c r="H1" s="35"/>
      <c r="I1" s="1"/>
      <c r="J1" s="1"/>
      <c r="K1" s="1"/>
      <c r="O1" s="1"/>
      <c r="P1" s="1"/>
      <c r="Q1" s="1"/>
      <c r="S1" s="6"/>
      <c r="T1" s="6"/>
      <c r="U1" s="6"/>
      <c r="V1" s="6"/>
      <c r="W1" s="6"/>
    </row>
    <row r="2" spans="1:23" ht="25.5" customHeight="1" x14ac:dyDescent="0.25">
      <c r="B2" s="7"/>
      <c r="C2" s="7"/>
      <c r="D2" s="7"/>
      <c r="E2" s="7"/>
      <c r="H2" s="79"/>
      <c r="I2" s="80"/>
      <c r="J2" s="80"/>
      <c r="K2" s="80"/>
      <c r="L2" s="80"/>
      <c r="M2" s="80"/>
      <c r="N2" s="80"/>
      <c r="O2" s="80"/>
      <c r="P2" s="80"/>
      <c r="Q2" s="1"/>
      <c r="S2" s="6"/>
      <c r="T2" s="6"/>
      <c r="U2" s="6"/>
      <c r="V2" s="6"/>
      <c r="W2" s="6"/>
    </row>
    <row r="3" spans="1:23" ht="20.25" customHeight="1" x14ac:dyDescent="0.25">
      <c r="B3" s="8"/>
      <c r="C3" s="9" t="s">
        <v>0</v>
      </c>
      <c r="D3" s="66"/>
      <c r="E3" s="66"/>
      <c r="F3" s="66"/>
      <c r="G3" s="66"/>
      <c r="H3" s="80"/>
      <c r="I3" s="80"/>
      <c r="J3" s="80"/>
      <c r="K3" s="80"/>
      <c r="L3" s="80"/>
      <c r="M3" s="80"/>
      <c r="N3" s="80"/>
      <c r="O3" s="80"/>
      <c r="P3" s="80"/>
      <c r="Q3" s="5"/>
      <c r="R3" s="10"/>
      <c r="S3" s="10"/>
      <c r="U3" s="10"/>
    </row>
    <row r="4" spans="1:23" ht="19.899999999999999" customHeight="1" thickBot="1" x14ac:dyDescent="0.3">
      <c r="B4" s="11"/>
      <c r="C4" s="9" t="s">
        <v>1</v>
      </c>
      <c r="D4" s="66"/>
      <c r="E4" s="66"/>
      <c r="F4" s="66"/>
      <c r="G4" s="66"/>
      <c r="H4" s="66"/>
      <c r="I4" s="66"/>
      <c r="J4" s="66"/>
      <c r="K4" s="10"/>
      <c r="L4" s="10"/>
      <c r="M4" s="10"/>
      <c r="N4" s="10"/>
      <c r="O4" s="1"/>
      <c r="P4" s="1"/>
      <c r="Q4" s="1"/>
      <c r="R4" s="10"/>
      <c r="S4" s="10"/>
      <c r="U4" s="10"/>
      <c r="W4" s="12"/>
    </row>
    <row r="5" spans="1:23" ht="37.5" customHeight="1" thickBot="1" x14ac:dyDescent="0.3">
      <c r="B5" s="13"/>
      <c r="C5" s="14"/>
      <c r="D5" s="3"/>
      <c r="H5" s="15" t="s">
        <v>2</v>
      </c>
      <c r="I5" s="16"/>
      <c r="J5" s="16"/>
      <c r="K5" s="1"/>
      <c r="O5" s="1"/>
      <c r="P5" s="17"/>
      <c r="Q5" s="17"/>
      <c r="S5" s="15" t="s">
        <v>2</v>
      </c>
      <c r="W5" s="12"/>
    </row>
    <row r="6" spans="1:23" ht="69.75" customHeight="1" thickTop="1" thickBot="1" x14ac:dyDescent="0.3">
      <c r="B6" s="18" t="s">
        <v>3</v>
      </c>
      <c r="C6" s="19" t="s">
        <v>4</v>
      </c>
      <c r="D6" s="19" t="s">
        <v>5</v>
      </c>
      <c r="E6" s="19" t="s">
        <v>6</v>
      </c>
      <c r="F6" s="19" t="s">
        <v>7</v>
      </c>
      <c r="G6" s="19" t="s">
        <v>37</v>
      </c>
      <c r="H6" s="20" t="s">
        <v>8</v>
      </c>
      <c r="I6" s="19" t="s">
        <v>9</v>
      </c>
      <c r="J6" s="19" t="s">
        <v>10</v>
      </c>
      <c r="K6" s="19" t="s">
        <v>11</v>
      </c>
      <c r="L6" s="19" t="s">
        <v>36</v>
      </c>
      <c r="M6" s="19" t="s">
        <v>12</v>
      </c>
      <c r="N6" s="21" t="s">
        <v>13</v>
      </c>
      <c r="O6" s="19" t="s">
        <v>14</v>
      </c>
      <c r="P6" s="19" t="s">
        <v>35</v>
      </c>
      <c r="Q6" s="19" t="s">
        <v>15</v>
      </c>
      <c r="R6" s="19" t="s">
        <v>16</v>
      </c>
      <c r="S6" s="22" t="s">
        <v>17</v>
      </c>
      <c r="T6" s="19" t="s">
        <v>18</v>
      </c>
      <c r="U6" s="19" t="s">
        <v>19</v>
      </c>
      <c r="V6" s="19" t="s">
        <v>20</v>
      </c>
      <c r="W6" s="19" t="s">
        <v>21</v>
      </c>
    </row>
    <row r="7" spans="1:23" ht="183.75" customHeight="1" thickTop="1" x14ac:dyDescent="0.25">
      <c r="A7" s="23"/>
      <c r="B7" s="36">
        <v>1</v>
      </c>
      <c r="C7" s="37" t="s">
        <v>39</v>
      </c>
      <c r="D7" s="38">
        <v>4</v>
      </c>
      <c r="E7" s="39" t="s">
        <v>22</v>
      </c>
      <c r="F7" s="40" t="s">
        <v>42</v>
      </c>
      <c r="G7" s="44"/>
      <c r="H7" s="68" t="s">
        <v>51</v>
      </c>
      <c r="I7" s="37" t="s">
        <v>23</v>
      </c>
      <c r="J7" s="37" t="s">
        <v>23</v>
      </c>
      <c r="K7" s="74" t="s">
        <v>44</v>
      </c>
      <c r="L7" s="83"/>
      <c r="M7" s="85" t="s">
        <v>48</v>
      </c>
      <c r="N7" s="74" t="s">
        <v>40</v>
      </c>
      <c r="O7" s="74" t="s">
        <v>41</v>
      </c>
      <c r="P7" s="85">
        <v>30</v>
      </c>
      <c r="Q7" s="41">
        <f>D7*R7</f>
        <v>14000</v>
      </c>
      <c r="R7" s="45">
        <v>3500</v>
      </c>
      <c r="S7" s="71">
        <v>2500</v>
      </c>
      <c r="T7" s="42">
        <f>D7*S7</f>
        <v>10000</v>
      </c>
      <c r="U7" s="43" t="str">
        <f>IF(ISNUMBER(S7), IF(S7&gt;R7,"NEVYHOVUJE","VYHOVUJE")," ")</f>
        <v>VYHOVUJE</v>
      </c>
      <c r="V7" s="74"/>
      <c r="W7" s="39" t="s">
        <v>33</v>
      </c>
    </row>
    <row r="8" spans="1:23" ht="402.75" customHeight="1" thickBot="1" x14ac:dyDescent="0.3">
      <c r="A8" s="23"/>
      <c r="B8" s="46">
        <v>2</v>
      </c>
      <c r="C8" s="47" t="s">
        <v>43</v>
      </c>
      <c r="D8" s="48">
        <v>2</v>
      </c>
      <c r="E8" s="49" t="s">
        <v>22</v>
      </c>
      <c r="F8" s="50" t="s">
        <v>49</v>
      </c>
      <c r="G8" s="50"/>
      <c r="H8" s="69" t="s">
        <v>52</v>
      </c>
      <c r="I8" s="47" t="s">
        <v>23</v>
      </c>
      <c r="J8" s="47" t="s">
        <v>23</v>
      </c>
      <c r="K8" s="75"/>
      <c r="L8" s="84"/>
      <c r="M8" s="86"/>
      <c r="N8" s="75"/>
      <c r="O8" s="75"/>
      <c r="P8" s="86"/>
      <c r="Q8" s="51">
        <f>D8*R8</f>
        <v>14000</v>
      </c>
      <c r="R8" s="52">
        <v>7000</v>
      </c>
      <c r="S8" s="72">
        <v>6500</v>
      </c>
      <c r="T8" s="53">
        <f>D8*S8</f>
        <v>13000</v>
      </c>
      <c r="U8" s="54" t="str">
        <f>IF(ISNUMBER(S8), IF(S8&gt;R8,"NEVYHOVUJE","VYHOVUJE")," ")</f>
        <v>VYHOVUJE</v>
      </c>
      <c r="V8" s="75"/>
      <c r="W8" s="67" t="s">
        <v>34</v>
      </c>
    </row>
    <row r="9" spans="1:23" ht="408.75" customHeight="1" thickBot="1" x14ac:dyDescent="0.3">
      <c r="A9" s="23"/>
      <c r="B9" s="55">
        <v>3</v>
      </c>
      <c r="C9" s="56" t="s">
        <v>43</v>
      </c>
      <c r="D9" s="57">
        <v>3</v>
      </c>
      <c r="E9" s="58" t="s">
        <v>22</v>
      </c>
      <c r="F9" s="59" t="s">
        <v>50</v>
      </c>
      <c r="G9" s="59"/>
      <c r="H9" s="70" t="s">
        <v>52</v>
      </c>
      <c r="I9" s="56" t="s">
        <v>23</v>
      </c>
      <c r="J9" s="56" t="s">
        <v>23</v>
      </c>
      <c r="K9" s="56" t="s">
        <v>44</v>
      </c>
      <c r="L9" s="58"/>
      <c r="M9" s="60" t="s">
        <v>47</v>
      </c>
      <c r="N9" s="56" t="s">
        <v>45</v>
      </c>
      <c r="O9" s="56" t="s">
        <v>46</v>
      </c>
      <c r="P9" s="60">
        <v>30</v>
      </c>
      <c r="Q9" s="61">
        <f>D9*R9</f>
        <v>23700</v>
      </c>
      <c r="R9" s="62">
        <v>7900</v>
      </c>
      <c r="S9" s="73">
        <v>6500</v>
      </c>
      <c r="T9" s="63">
        <f>D9*S9</f>
        <v>19500</v>
      </c>
      <c r="U9" s="64" t="str">
        <f>IF(ISNUMBER(S9), IF(S9&gt;R9,"NEVYHOVUJE","VYHOVUJE")," ")</f>
        <v>VYHOVUJE</v>
      </c>
      <c r="V9" s="56"/>
      <c r="W9" s="58" t="s">
        <v>24</v>
      </c>
    </row>
    <row r="10" spans="1:23" ht="13.5" customHeight="1" thickTop="1" thickBot="1" x14ac:dyDescent="0.3">
      <c r="C10"/>
      <c r="D10"/>
      <c r="E10"/>
      <c r="F10"/>
      <c r="G10"/>
      <c r="H10"/>
      <c r="I10"/>
      <c r="J10"/>
      <c r="K10"/>
      <c r="O10"/>
      <c r="P10"/>
      <c r="Q10"/>
      <c r="T10" s="24"/>
    </row>
    <row r="11" spans="1:23" ht="60.75" customHeight="1" thickTop="1" thickBot="1" x14ac:dyDescent="0.3">
      <c r="B11" s="81" t="s">
        <v>25</v>
      </c>
      <c r="C11" s="81"/>
      <c r="D11" s="81"/>
      <c r="E11" s="81"/>
      <c r="F11" s="81"/>
      <c r="G11" s="81"/>
      <c r="H11" s="81"/>
      <c r="I11" s="81"/>
      <c r="J11" s="81"/>
      <c r="K11" s="81"/>
      <c r="L11" s="12"/>
      <c r="M11" s="25"/>
      <c r="N11" s="25"/>
      <c r="O11" s="25"/>
      <c r="P11" s="26"/>
      <c r="Q11" s="26"/>
      <c r="R11" s="27" t="s">
        <v>26</v>
      </c>
      <c r="S11" s="82" t="s">
        <v>27</v>
      </c>
      <c r="T11" s="82"/>
      <c r="U11" s="82"/>
      <c r="V11" s="17"/>
    </row>
    <row r="12" spans="1:23" ht="33" customHeight="1" thickTop="1" thickBot="1" x14ac:dyDescent="0.3">
      <c r="B12" s="76" t="s">
        <v>28</v>
      </c>
      <c r="C12" s="76"/>
      <c r="D12" s="76"/>
      <c r="E12" s="76"/>
      <c r="F12" s="76"/>
      <c r="G12" s="76"/>
      <c r="H12" s="76"/>
      <c r="I12" s="65"/>
      <c r="J12" s="65"/>
      <c r="K12" s="28"/>
      <c r="M12" s="29"/>
      <c r="N12" s="29"/>
      <c r="O12" s="29"/>
      <c r="P12" s="30"/>
      <c r="Q12" s="30"/>
      <c r="R12" s="31">
        <f>SUM(Q7:Q9)</f>
        <v>51700</v>
      </c>
      <c r="S12" s="77">
        <f>SUM(T7:T9)</f>
        <v>42500</v>
      </c>
      <c r="T12" s="77"/>
      <c r="U12" s="77"/>
    </row>
    <row r="13" spans="1:23" s="32" customFormat="1" ht="15.75" thickTop="1" x14ac:dyDescent="0.25">
      <c r="B13" s="32" t="s">
        <v>29</v>
      </c>
      <c r="W13" s="33"/>
    </row>
    <row r="14" spans="1:23" s="32" customFormat="1" x14ac:dyDescent="0.25">
      <c r="B14" s="34" t="s">
        <v>30</v>
      </c>
      <c r="C14" s="32" t="s">
        <v>31</v>
      </c>
      <c r="W14" s="33"/>
    </row>
    <row r="15" spans="1:23" s="32" customFormat="1" x14ac:dyDescent="0.25">
      <c r="B15" s="34" t="s">
        <v>30</v>
      </c>
      <c r="C15" s="32" t="s">
        <v>32</v>
      </c>
      <c r="W15" s="33"/>
    </row>
    <row r="16" spans="1:23" s="32" customFormat="1" x14ac:dyDescent="0.25">
      <c r="W16" s="33"/>
    </row>
    <row r="17" spans="3:23" s="32" customFormat="1" x14ac:dyDescent="0.25">
      <c r="W17" s="33"/>
    </row>
    <row r="19" spans="3:23" x14ac:dyDescent="0.25">
      <c r="C19"/>
      <c r="E19"/>
      <c r="F19"/>
      <c r="G19"/>
      <c r="I19"/>
      <c r="J19"/>
    </row>
    <row r="20" spans="3:23" x14ac:dyDescent="0.25">
      <c r="C20"/>
      <c r="E20"/>
      <c r="F20"/>
      <c r="G20"/>
      <c r="I20"/>
      <c r="J20"/>
    </row>
    <row r="21" spans="3:23" x14ac:dyDescent="0.25">
      <c r="C21"/>
      <c r="E21"/>
      <c r="F21"/>
      <c r="G21"/>
      <c r="I21"/>
      <c r="J21"/>
    </row>
    <row r="22" spans="3:23" x14ac:dyDescent="0.25">
      <c r="C22"/>
      <c r="E22"/>
      <c r="F22"/>
      <c r="G22"/>
      <c r="I22"/>
      <c r="J22"/>
    </row>
    <row r="23" spans="3:23" x14ac:dyDescent="0.25">
      <c r="C23"/>
      <c r="E23"/>
      <c r="F23"/>
      <c r="G23"/>
      <c r="I23"/>
      <c r="J23"/>
    </row>
    <row r="24" spans="3:23" x14ac:dyDescent="0.25">
      <c r="C24"/>
      <c r="E24"/>
      <c r="F24"/>
      <c r="G24"/>
      <c r="I24"/>
      <c r="J24"/>
    </row>
    <row r="25" spans="3:23" x14ac:dyDescent="0.25">
      <c r="C25"/>
      <c r="E25"/>
      <c r="F25"/>
      <c r="G25"/>
      <c r="I25"/>
      <c r="J25"/>
    </row>
    <row r="26" spans="3:23" x14ac:dyDescent="0.25">
      <c r="C26"/>
      <c r="E26"/>
      <c r="F26"/>
      <c r="G26"/>
      <c r="I26"/>
      <c r="J26"/>
    </row>
    <row r="27" spans="3:23" x14ac:dyDescent="0.25">
      <c r="C27"/>
      <c r="E27"/>
      <c r="F27"/>
      <c r="G27"/>
      <c r="I27"/>
      <c r="J27"/>
    </row>
    <row r="28" spans="3:23" x14ac:dyDescent="0.25">
      <c r="C28"/>
      <c r="E28"/>
      <c r="F28"/>
      <c r="G28"/>
      <c r="I28"/>
      <c r="J28"/>
    </row>
    <row r="29" spans="3:23" x14ac:dyDescent="0.25">
      <c r="C29"/>
      <c r="E29"/>
      <c r="F29"/>
      <c r="G29"/>
      <c r="I29"/>
      <c r="J29"/>
    </row>
    <row r="30" spans="3:23" x14ac:dyDescent="0.25">
      <c r="C30"/>
      <c r="E30"/>
      <c r="F30"/>
      <c r="G30"/>
      <c r="I30"/>
      <c r="J30"/>
    </row>
    <row r="31" spans="3:23" x14ac:dyDescent="0.25">
      <c r="C31"/>
      <c r="E31"/>
      <c r="F31"/>
      <c r="G31"/>
      <c r="I31"/>
      <c r="J31"/>
    </row>
    <row r="32" spans="3:23" x14ac:dyDescent="0.25">
      <c r="C32"/>
      <c r="E32"/>
      <c r="F32"/>
      <c r="G32"/>
      <c r="I32"/>
      <c r="J32"/>
    </row>
    <row r="33" spans="3:10" x14ac:dyDescent="0.25">
      <c r="C33"/>
      <c r="E33"/>
      <c r="F33"/>
      <c r="G33"/>
      <c r="I33"/>
      <c r="J33"/>
    </row>
    <row r="34" spans="3:10" x14ac:dyDescent="0.25">
      <c r="C34"/>
      <c r="E34"/>
      <c r="F34"/>
      <c r="G34"/>
      <c r="I34"/>
      <c r="J34"/>
    </row>
    <row r="35" spans="3:10" x14ac:dyDescent="0.25">
      <c r="C35"/>
      <c r="E35"/>
      <c r="F35"/>
      <c r="G35"/>
      <c r="I35"/>
      <c r="J35"/>
    </row>
    <row r="36" spans="3:10" x14ac:dyDescent="0.25">
      <c r="C36"/>
      <c r="E36"/>
      <c r="F36"/>
      <c r="G36"/>
      <c r="I36"/>
      <c r="J36"/>
    </row>
    <row r="37" spans="3:10" x14ac:dyDescent="0.25">
      <c r="C37"/>
      <c r="E37"/>
      <c r="F37"/>
      <c r="G37"/>
      <c r="I37"/>
      <c r="J37"/>
    </row>
    <row r="38" spans="3:10" x14ac:dyDescent="0.25">
      <c r="C38"/>
      <c r="E38"/>
      <c r="F38"/>
      <c r="G38"/>
      <c r="I38"/>
      <c r="J38"/>
    </row>
    <row r="39" spans="3:10" x14ac:dyDescent="0.25">
      <c r="C39"/>
      <c r="E39"/>
      <c r="F39"/>
      <c r="G39"/>
      <c r="I39"/>
      <c r="J39"/>
    </row>
    <row r="40" spans="3:10" x14ac:dyDescent="0.25">
      <c r="C40"/>
      <c r="E40"/>
      <c r="F40"/>
      <c r="G40"/>
      <c r="I40"/>
      <c r="J40"/>
    </row>
    <row r="41" spans="3:10" x14ac:dyDescent="0.25">
      <c r="C41"/>
      <c r="E41"/>
      <c r="F41"/>
      <c r="G41"/>
      <c r="I41"/>
      <c r="J41"/>
    </row>
    <row r="42" spans="3:10" x14ac:dyDescent="0.25">
      <c r="C42"/>
      <c r="E42"/>
      <c r="F42"/>
      <c r="G42"/>
      <c r="I42"/>
      <c r="J42"/>
    </row>
    <row r="43" spans="3:10" x14ac:dyDescent="0.25">
      <c r="C43"/>
      <c r="E43"/>
      <c r="F43"/>
      <c r="G43"/>
      <c r="I43"/>
      <c r="J43"/>
    </row>
    <row r="44" spans="3:10" x14ac:dyDescent="0.25">
      <c r="C44"/>
      <c r="E44"/>
      <c r="F44"/>
      <c r="G44"/>
      <c r="I44"/>
      <c r="J44"/>
    </row>
    <row r="45" spans="3:10" x14ac:dyDescent="0.25">
      <c r="C45"/>
      <c r="E45"/>
      <c r="F45"/>
      <c r="G45"/>
      <c r="I45"/>
      <c r="J45"/>
    </row>
    <row r="46" spans="3:10" x14ac:dyDescent="0.25">
      <c r="C46"/>
      <c r="E46"/>
      <c r="F46"/>
      <c r="G46"/>
      <c r="I46"/>
      <c r="J46"/>
    </row>
    <row r="47" spans="3:10" x14ac:dyDescent="0.25">
      <c r="C47"/>
      <c r="E47"/>
      <c r="F47"/>
      <c r="G47"/>
      <c r="I47"/>
      <c r="J47"/>
    </row>
  </sheetData>
  <sheetProtection algorithmName="SHA-512" hashValue="im1af1SfeEqu6cfefGq4iGuZIZ17YEv40jbKO2Duteuk25hIT8/rngXNxnFoIhIH00bH+H2b1hrbk54EywZAvA==" saltValue="a62ciMYZAvVg2/akAEZ1ag==" spinCount="100000" sheet="1" objects="1" scenarios="1" selectLockedCells="1"/>
  <mergeCells count="13">
    <mergeCell ref="V7:V8"/>
    <mergeCell ref="B12:H12"/>
    <mergeCell ref="S12:U12"/>
    <mergeCell ref="B1:E1"/>
    <mergeCell ref="H2:P3"/>
    <mergeCell ref="B11:K11"/>
    <mergeCell ref="S11:U11"/>
    <mergeCell ref="K7:K8"/>
    <mergeCell ref="L7:L8"/>
    <mergeCell ref="M7:M8"/>
    <mergeCell ref="N7:N8"/>
    <mergeCell ref="O7:O8"/>
    <mergeCell ref="P7:P8"/>
  </mergeCells>
  <phoneticPr fontId="11" type="noConversion"/>
  <conditionalFormatting sqref="B7:B9 D7:D9">
    <cfRule type="expression" dxfId="11" priority="2">
      <formula>LEN(TRIM(B7))=0</formula>
    </cfRule>
  </conditionalFormatting>
  <conditionalFormatting sqref="B7:B9">
    <cfRule type="cellIs" dxfId="10" priority="3" operator="greaterThanOrEqual">
      <formula>1</formula>
    </cfRule>
  </conditionalFormatting>
  <conditionalFormatting sqref="H7:H9">
    <cfRule type="expression" dxfId="9" priority="6">
      <formula>LEN(TRIM(H7))=0</formula>
    </cfRule>
    <cfRule type="expression" dxfId="8" priority="8">
      <formula>LEN(TRIM(H7))&gt;0</formula>
    </cfRule>
    <cfRule type="expression" dxfId="7" priority="9">
      <formula>LEN(TRIM(H7))&gt;0</formula>
    </cfRule>
    <cfRule type="expression" dxfId="6" priority="10">
      <formula>LEN(TRIM(H7))&gt;0</formula>
    </cfRule>
  </conditionalFormatting>
  <conditionalFormatting sqref="I7:I9">
    <cfRule type="containsText" dxfId="5" priority="14" operator="containsText" text="ANO">
      <formula>NOT(ISERROR(SEARCH("ANO",I7)))</formula>
    </cfRule>
  </conditionalFormatting>
  <conditionalFormatting sqref="S7:S9">
    <cfRule type="expression" dxfId="4" priority="11">
      <formula>LEN(TRIM(S7))=0</formula>
    </cfRule>
    <cfRule type="expression" dxfId="3" priority="12">
      <formula>LEN(TRIM(S7))&gt;0</formula>
    </cfRule>
    <cfRule type="expression" dxfId="2" priority="13">
      <formula>LEN(TRIM(S7))&gt;0</formula>
    </cfRule>
  </conditionalFormatting>
  <conditionalFormatting sqref="U7:U9">
    <cfRule type="cellIs" dxfId="1" priority="4" operator="equal">
      <formula>"VYHOVUJE"</formula>
    </cfRule>
    <cfRule type="cellIs" dxfId="0" priority="5" operator="equal">
      <formula>"NEVYHOVUJE"</formula>
    </cfRule>
  </conditionalFormatting>
  <dataValidations count="3">
    <dataValidation type="list" showInputMessage="1" showErrorMessage="1" sqref="I7:J9" xr:uid="{00000000-0002-0000-0000-000000000000}">
      <formula1>"ANO,NE"</formula1>
      <formula2>0</formula2>
    </dataValidation>
    <dataValidation type="list" showInputMessage="1" showErrorMessage="1" sqref="E7:E9" xr:uid="{00000000-0002-0000-0000-000001000000}">
      <formula1>"ks,bal,sada,"</formula1>
      <formula2>0</formula2>
    </dataValidation>
    <dataValidation type="list" allowBlank="1" showInputMessage="1" showErrorMessage="1" sqref="W7" xr:uid="{00000000-0002-0000-0000-000003000000}">
      <formula1>#REF!</formula1>
      <formula2>0</formula2>
    </dataValidation>
  </dataValidations>
  <pageMargins left="0.19685039370078741" right="0.19685039370078741" top="0.27559055118110237" bottom="0.19685039370078741" header="0.51181102362204722" footer="0.51181102362204722"/>
  <pageSetup paperSize="9" scale="19" firstPageNumber="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Nábytek</vt:lpstr>
      <vt:lpstr>Nábytek!Názvy_tisku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Jára</cp:lastModifiedBy>
  <cp:revision>2</cp:revision>
  <cp:lastPrinted>2023-07-28T08:13:29Z</cp:lastPrinted>
  <dcterms:created xsi:type="dcterms:W3CDTF">2014-03-05T12:43:32Z</dcterms:created>
  <dcterms:modified xsi:type="dcterms:W3CDTF">2023-07-28T08:56:07Z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